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4555" windowHeight="11610"/>
  </bookViews>
  <sheets>
    <sheet name="加班費試算" sheetId="1" r:id="rId1"/>
  </sheets>
  <calcPr calcId="145621"/>
</workbook>
</file>

<file path=xl/calcChain.xml><?xml version="1.0" encoding="utf-8"?>
<calcChain xmlns="http://schemas.openxmlformats.org/spreadsheetml/2006/main">
  <c r="D18" i="1" l="1"/>
  <c r="C7" i="1"/>
  <c r="F17" i="1" l="1"/>
  <c r="F13" i="1"/>
  <c r="F16" i="1"/>
  <c r="F12" i="1"/>
  <c r="F15" i="1"/>
  <c r="F11" i="1"/>
  <c r="F14" i="1"/>
  <c r="F10" i="1"/>
  <c r="E13" i="1"/>
  <c r="E17" i="1"/>
  <c r="E15" i="1"/>
  <c r="E14" i="1"/>
  <c r="E11" i="1"/>
  <c r="E12" i="1"/>
  <c r="E16" i="1"/>
  <c r="E10" i="1"/>
  <c r="E18" i="1" l="1"/>
  <c r="F18" i="1" s="1"/>
</calcChain>
</file>

<file path=xl/sharedStrings.xml><?xml version="1.0" encoding="utf-8"?>
<sst xmlns="http://schemas.openxmlformats.org/spreadsheetml/2006/main" count="32" uniqueCount="28">
  <si>
    <t>加班費</t>
  </si>
  <si>
    <t>休息日前2小時</t>
    <phoneticPr fontId="2" type="noConversion"/>
  </si>
  <si>
    <t>國定假日8小時</t>
    <phoneticPr fontId="2" type="noConversion"/>
  </si>
  <si>
    <t>休息日3-8小時</t>
    <phoneticPr fontId="2" type="noConversion"/>
  </si>
  <si>
    <t>國定假日9-10小時</t>
    <phoneticPr fontId="2" type="noConversion"/>
  </si>
  <si>
    <t>國定假日10-12小時</t>
    <phoneticPr fontId="2" type="noConversion"/>
  </si>
  <si>
    <t>加班時數</t>
    <phoneticPr fontId="2" type="noConversion"/>
  </si>
  <si>
    <t>適用倍率</t>
    <phoneticPr fontId="2" type="noConversion"/>
  </si>
  <si>
    <t>加班月份</t>
    <phoneticPr fontId="2" type="noConversion"/>
  </si>
  <si>
    <t>換算加班倍率</t>
    <phoneticPr fontId="2" type="noConversion"/>
  </si>
  <si>
    <t>合計</t>
    <phoneticPr fontId="2" type="noConversion"/>
  </si>
  <si>
    <t>月薪(元)</t>
    <phoneticPr fontId="2" type="noConversion"/>
  </si>
  <si>
    <t>每小時工資額</t>
    <phoneticPr fontId="2" type="noConversion"/>
  </si>
  <si>
    <t>平日前2小時</t>
    <phoneticPr fontId="2" type="noConversion"/>
  </si>
  <si>
    <t>平日後2小時</t>
    <phoneticPr fontId="2" type="noConversion"/>
  </si>
  <si>
    <t>1又1/3</t>
    <phoneticPr fontId="2" type="noConversion"/>
  </si>
  <si>
    <t>1又2/3</t>
    <phoneticPr fontId="2" type="noConversion"/>
  </si>
  <si>
    <t>2又2/3</t>
    <phoneticPr fontId="2" type="noConversion"/>
  </si>
  <si>
    <t>高雄醫學大學加班費試算</t>
    <phoneticPr fontId="2" type="noConversion"/>
  </si>
  <si>
    <t>職   號</t>
    <phoneticPr fontId="2" type="noConversion"/>
  </si>
  <si>
    <t>姓   名</t>
    <phoneticPr fontId="2" type="noConversion"/>
  </si>
  <si>
    <t>加班系統
加班時數類別</t>
    <phoneticPr fontId="2" type="noConversion"/>
  </si>
  <si>
    <t>休息日9-12小時</t>
    <phoneticPr fontId="2" type="noConversion"/>
  </si>
  <si>
    <t>、</t>
    <phoneticPr fontId="2" type="noConversion"/>
  </si>
  <si>
    <t>(註一)</t>
    <phoneticPr fontId="2" type="noConversion"/>
  </si>
  <si>
    <t>(註二)</t>
    <phoneticPr fontId="2" type="noConversion"/>
  </si>
  <si>
    <t>(註一) 每小時工資算至小數點第二位四捨五入</t>
    <phoneticPr fontId="2" type="noConversion"/>
  </si>
  <si>
    <t>(註二) 加費合計計算至整數無條件進位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</si>
</sst>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176" formatCode="#,##0_ "/>
    <numFmt numFmtId="177" formatCode="0.0000_ "/>
    <numFmt numFmtId="178" formatCode="0.00_ "/>
    <numFmt numFmtId="179" formatCode="#,##0.00_ "/>
  </numFmts>
  <fonts count="13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微軟正黑體"/>
      <family val="2"/>
      <charset val="136"/>
    </font>
    <font>
      <b/>
      <sz val="16"/>
      <color theme="1"/>
      <name val="Microsoft JhengHei UI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indexed="8"/>
      <name val="細明體"/>
      <family val="3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14" fontId="1" fillId="0" borderId="0" xfId="1" applyNumberFormat="1" applyFill="1" applyBorder="1" applyAlignment="1" applyProtection="1">
      <alignment horizontal="center" vertical="center"/>
      <protection locked="0"/>
    </xf>
    <xf numFmtId="14" fontId="1" fillId="0" borderId="0" xfId="1" applyNumberFormat="1" applyBorder="1" applyAlignment="1" applyProtection="1">
      <alignment horizontal="center" vertical="center"/>
    </xf>
    <xf numFmtId="176" fontId="1" fillId="0" borderId="0" xfId="1" applyNumberFormat="1" applyFill="1" applyBorder="1" applyAlignment="1" applyProtection="1">
      <alignment horizontal="center" vertical="center"/>
      <protection locked="0"/>
    </xf>
    <xf numFmtId="177" fontId="4" fillId="0" borderId="9" xfId="1" applyNumberFormat="1" applyFont="1" applyBorder="1" applyAlignment="1" applyProtection="1">
      <alignment horizontal="center" vertical="center"/>
    </xf>
    <xf numFmtId="177" fontId="4" fillId="0" borderId="12" xfId="1" applyNumberFormat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176" fontId="4" fillId="0" borderId="4" xfId="1" applyNumberFormat="1" applyFont="1" applyFill="1" applyBorder="1" applyAlignment="1" applyProtection="1">
      <alignment horizontal="center" vertical="center"/>
      <protection locked="0"/>
    </xf>
    <xf numFmtId="178" fontId="4" fillId="0" borderId="17" xfId="1" applyNumberFormat="1" applyFont="1" applyBorder="1" applyAlignment="1" applyProtection="1">
      <alignment horizontal="center" vertical="center"/>
    </xf>
    <xf numFmtId="12" fontId="6" fillId="3" borderId="10" xfId="2" applyNumberFormat="1" applyFont="1" applyFill="1" applyBorder="1" applyAlignment="1" applyProtection="1">
      <alignment horizontal="center" vertical="center"/>
    </xf>
    <xf numFmtId="0" fontId="6" fillId="3" borderId="10" xfId="2" applyNumberFormat="1" applyFont="1" applyFill="1" applyBorder="1" applyAlignment="1" applyProtection="1">
      <alignment horizontal="center" vertical="center"/>
    </xf>
    <xf numFmtId="12" fontId="6" fillId="3" borderId="20" xfId="2" applyNumberFormat="1" applyFont="1" applyFill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177" fontId="4" fillId="0" borderId="21" xfId="1" applyNumberFormat="1" applyFont="1" applyBorder="1" applyAlignment="1" applyProtection="1">
      <alignment horizontal="center" vertical="center"/>
    </xf>
    <xf numFmtId="5" fontId="4" fillId="0" borderId="19" xfId="1" applyNumberFormat="1" applyFont="1" applyFill="1" applyBorder="1" applyProtection="1">
      <alignment vertical="center"/>
    </xf>
    <xf numFmtId="0" fontId="8" fillId="2" borderId="22" xfId="1" applyNumberFormat="1" applyFont="1" applyFill="1" applyBorder="1" applyAlignment="1" applyProtection="1">
      <alignment horizontal="center" vertical="center"/>
    </xf>
    <xf numFmtId="0" fontId="8" fillId="2" borderId="23" xfId="1" applyNumberFormat="1" applyFont="1" applyFill="1" applyBorder="1" applyAlignment="1" applyProtection="1">
      <alignment horizontal="center" vertical="center"/>
    </xf>
    <xf numFmtId="0" fontId="8" fillId="2" borderId="24" xfId="1" applyNumberFormat="1" applyFont="1" applyFill="1" applyBorder="1" applyAlignment="1" applyProtection="1">
      <alignment horizontal="center" vertical="center"/>
    </xf>
    <xf numFmtId="0" fontId="8" fillId="4" borderId="22" xfId="1" applyNumberFormat="1" applyFont="1" applyFill="1" applyBorder="1" applyAlignment="1" applyProtection="1">
      <alignment horizontal="center" vertical="center"/>
    </xf>
    <xf numFmtId="0" fontId="5" fillId="0" borderId="13" xfId="2" applyNumberFormat="1" applyFont="1" applyFill="1" applyBorder="1" applyAlignment="1" applyProtection="1">
      <alignment horizontal="center" vertical="center"/>
    </xf>
    <xf numFmtId="49" fontId="4" fillId="0" borderId="26" xfId="1" applyNumberFormat="1" applyFont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179" fontId="4" fillId="5" borderId="7" xfId="1" applyNumberFormat="1" applyFont="1" applyFill="1" applyBorder="1" applyProtection="1">
      <alignment vertical="center"/>
    </xf>
    <xf numFmtId="0" fontId="12" fillId="0" borderId="0" xfId="0" applyFont="1">
      <alignment vertical="center"/>
    </xf>
    <xf numFmtId="0" fontId="9" fillId="2" borderId="3" xfId="2" applyNumberFormat="1" applyFont="1" applyFill="1" applyBorder="1" applyAlignment="1" applyProtection="1">
      <alignment horizontal="center" vertical="center"/>
    </xf>
    <xf numFmtId="0" fontId="9" fillId="2" borderId="1" xfId="2" applyNumberFormat="1" applyFont="1" applyFill="1" applyBorder="1" applyAlignment="1" applyProtection="1">
      <alignment horizontal="center" vertical="center"/>
    </xf>
    <xf numFmtId="0" fontId="9" fillId="2" borderId="5" xfId="2" applyNumberFormat="1" applyFont="1" applyFill="1" applyBorder="1" applyAlignment="1" applyProtection="1">
      <alignment horizontal="center" vertical="center"/>
    </xf>
    <xf numFmtId="0" fontId="9" fillId="2" borderId="6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2" borderId="22" xfId="1" applyNumberFormat="1" applyFont="1" applyFill="1" applyBorder="1" applyAlignment="1" applyProtection="1">
      <alignment horizontal="center" vertical="center" wrapText="1"/>
    </xf>
    <xf numFmtId="0" fontId="8" fillId="2" borderId="15" xfId="1" applyNumberFormat="1" applyFont="1" applyFill="1" applyBorder="1" applyAlignment="1" applyProtection="1">
      <alignment horizontal="center" vertical="center"/>
    </xf>
    <xf numFmtId="0" fontId="8" fillId="2" borderId="16" xfId="1" applyNumberFormat="1" applyFont="1" applyFill="1" applyBorder="1" applyAlignment="1" applyProtection="1">
      <alignment horizontal="center" vertical="center"/>
    </xf>
    <xf numFmtId="0" fontId="9" fillId="2" borderId="18" xfId="2" applyNumberFormat="1" applyFont="1" applyFill="1" applyBorder="1" applyAlignment="1" applyProtection="1">
      <alignment horizontal="center" vertical="center"/>
    </xf>
    <xf numFmtId="0" fontId="9" fillId="2" borderId="14" xfId="2" applyNumberFormat="1" applyFont="1" applyFill="1" applyBorder="1" applyAlignment="1" applyProtection="1">
      <alignment horizontal="center" vertical="center"/>
    </xf>
    <xf numFmtId="0" fontId="8" fillId="2" borderId="8" xfId="1" applyNumberFormat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</cellXfs>
  <cellStyles count="3">
    <cellStyle name="一般" xfId="0" builtinId="0"/>
    <cellStyle name="一般 2" xfId="1"/>
    <cellStyle name="一般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295275</xdr:rowOff>
    </xdr:from>
    <xdr:to>
      <xdr:col>17</xdr:col>
      <xdr:colOff>227692</xdr:colOff>
      <xdr:row>15</xdr:row>
      <xdr:rowOff>132677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295275"/>
          <a:ext cx="7266667" cy="5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16" sqref="D16"/>
    </sheetView>
  </sheetViews>
  <sheetFormatPr defaultRowHeight="16.5"/>
  <cols>
    <col min="2" max="2" width="12.375" customWidth="1"/>
    <col min="3" max="3" width="15.875" customWidth="1"/>
    <col min="4" max="4" width="13" customWidth="1"/>
    <col min="5" max="5" width="13.75" customWidth="1"/>
    <col min="6" max="6" width="16.125" customWidth="1"/>
    <col min="7" max="7" width="10.75" customWidth="1"/>
  </cols>
  <sheetData>
    <row r="1" spans="1:6" ht="35.25" customHeight="1">
      <c r="A1" s="32" t="s">
        <v>18</v>
      </c>
      <c r="B1" s="32"/>
      <c r="C1" s="32"/>
      <c r="D1" s="32"/>
      <c r="E1" s="32"/>
      <c r="F1" s="32"/>
    </row>
    <row r="2" spans="1:6" ht="21" customHeight="1" thickBot="1"/>
    <row r="3" spans="1:6" ht="29.25" customHeight="1">
      <c r="A3" s="39" t="s">
        <v>19</v>
      </c>
      <c r="B3" s="40"/>
      <c r="C3" s="23"/>
      <c r="D3" s="1"/>
    </row>
    <row r="4" spans="1:6" ht="29.25" customHeight="1">
      <c r="A4" s="41" t="s">
        <v>20</v>
      </c>
      <c r="B4" s="42"/>
      <c r="C4" s="24"/>
      <c r="D4" s="1"/>
    </row>
    <row r="5" spans="1:6" ht="29.25" customHeight="1">
      <c r="A5" s="41" t="s">
        <v>8</v>
      </c>
      <c r="B5" s="42"/>
      <c r="C5" s="9"/>
      <c r="D5" s="2"/>
    </row>
    <row r="6" spans="1:6" ht="29.25" customHeight="1">
      <c r="A6" s="41" t="s">
        <v>11</v>
      </c>
      <c r="B6" s="42"/>
      <c r="C6" s="10"/>
      <c r="D6" s="3"/>
    </row>
    <row r="7" spans="1:6" ht="29.25" customHeight="1" thickBot="1">
      <c r="A7" s="35" t="s">
        <v>12</v>
      </c>
      <c r="B7" s="36"/>
      <c r="C7" s="11">
        <f>C6/240</f>
        <v>0</v>
      </c>
      <c r="D7" s="27" t="s">
        <v>24</v>
      </c>
    </row>
    <row r="8" spans="1:6" ht="25.5" customHeight="1" thickBot="1"/>
    <row r="9" spans="1:6" ht="46.5" customHeight="1" thickBot="1">
      <c r="A9" s="33" t="s">
        <v>21</v>
      </c>
      <c r="B9" s="34"/>
      <c r="C9" s="21" t="s">
        <v>7</v>
      </c>
      <c r="D9" s="18" t="s">
        <v>6</v>
      </c>
      <c r="E9" s="19" t="s">
        <v>9</v>
      </c>
      <c r="F9" s="20" t="s">
        <v>0</v>
      </c>
    </row>
    <row r="10" spans="1:6" ht="27" customHeight="1">
      <c r="A10" s="37" t="s">
        <v>13</v>
      </c>
      <c r="B10" s="38"/>
      <c r="C10" s="14" t="s">
        <v>15</v>
      </c>
      <c r="D10" s="15"/>
      <c r="E10" s="16">
        <f>D10*1.33333333333333</f>
        <v>0</v>
      </c>
      <c r="F10" s="17">
        <f>ROUNDUP((E10*C7),0)</f>
        <v>0</v>
      </c>
    </row>
    <row r="11" spans="1:6" ht="27" customHeight="1">
      <c r="A11" s="28" t="s">
        <v>14</v>
      </c>
      <c r="B11" s="29"/>
      <c r="C11" s="12" t="s">
        <v>16</v>
      </c>
      <c r="D11" s="6"/>
      <c r="E11" s="4">
        <f>D11*1.66666666666667</f>
        <v>0</v>
      </c>
      <c r="F11" s="17">
        <f>ROUNDUP((E11*C7),0)</f>
        <v>0</v>
      </c>
    </row>
    <row r="12" spans="1:6" ht="27" customHeight="1">
      <c r="A12" s="28" t="s">
        <v>1</v>
      </c>
      <c r="B12" s="29"/>
      <c r="C12" s="12" t="s">
        <v>15</v>
      </c>
      <c r="D12" s="6"/>
      <c r="E12" s="4">
        <f t="shared" ref="E12:E16" si="0">D12*1.33333333333333</f>
        <v>0</v>
      </c>
      <c r="F12" s="17">
        <f>ROUNDUP((E12*C7),0)</f>
        <v>0</v>
      </c>
    </row>
    <row r="13" spans="1:6" ht="27" customHeight="1">
      <c r="A13" s="28" t="s">
        <v>3</v>
      </c>
      <c r="B13" s="29"/>
      <c r="C13" s="12" t="s">
        <v>16</v>
      </c>
      <c r="D13" s="6"/>
      <c r="E13" s="4">
        <f>D13*1.66666666666667</f>
        <v>0</v>
      </c>
      <c r="F13" s="17">
        <f>ROUNDUP((E13*C7),0)</f>
        <v>0</v>
      </c>
    </row>
    <row r="14" spans="1:6" ht="27" customHeight="1">
      <c r="A14" s="28" t="s">
        <v>22</v>
      </c>
      <c r="B14" s="29"/>
      <c r="C14" s="13" t="s">
        <v>17</v>
      </c>
      <c r="D14" s="6"/>
      <c r="E14" s="4">
        <f>D14*2.66666666666667</f>
        <v>0</v>
      </c>
      <c r="F14" s="17">
        <f>ROUNDUP((E14*C7),0)</f>
        <v>0</v>
      </c>
    </row>
    <row r="15" spans="1:6" ht="27" customHeight="1">
      <c r="A15" s="28" t="s">
        <v>2</v>
      </c>
      <c r="B15" s="29"/>
      <c r="C15" s="13">
        <v>1</v>
      </c>
      <c r="D15" s="6"/>
      <c r="E15" s="4">
        <f>D15*1</f>
        <v>0</v>
      </c>
      <c r="F15" s="17">
        <f>ROUNDUP((E15*C7),0)</f>
        <v>0</v>
      </c>
    </row>
    <row r="16" spans="1:6" ht="27" customHeight="1">
      <c r="A16" s="28" t="s">
        <v>4</v>
      </c>
      <c r="B16" s="29"/>
      <c r="C16" s="12" t="s">
        <v>15</v>
      </c>
      <c r="D16" s="6"/>
      <c r="E16" s="4">
        <f t="shared" si="0"/>
        <v>0</v>
      </c>
      <c r="F16" s="17">
        <f>ROUNDUP((E16*C7),0)</f>
        <v>0</v>
      </c>
    </row>
    <row r="17" spans="1:9" ht="27" customHeight="1" thickBot="1">
      <c r="A17" s="28" t="s">
        <v>5</v>
      </c>
      <c r="B17" s="29"/>
      <c r="C17" s="12" t="s">
        <v>16</v>
      </c>
      <c r="D17" s="7"/>
      <c r="E17" s="4">
        <f>D17*1.66666666666667</f>
        <v>0</v>
      </c>
      <c r="F17" s="17">
        <f>ROUNDUP((E17*C7),0)</f>
        <v>0</v>
      </c>
    </row>
    <row r="18" spans="1:9" ht="42" customHeight="1" thickTop="1" thickBot="1">
      <c r="A18" s="30" t="s">
        <v>10</v>
      </c>
      <c r="B18" s="31"/>
      <c r="C18" s="22"/>
      <c r="D18" s="8">
        <f>SUM(D10:D17)</f>
        <v>0</v>
      </c>
      <c r="E18" s="5">
        <f>SUM(E10:E17)</f>
        <v>0</v>
      </c>
      <c r="F18" s="26">
        <f>ROUNDUP((E18*C7),0)</f>
        <v>0</v>
      </c>
      <c r="G18" s="27" t="s">
        <v>25</v>
      </c>
    </row>
    <row r="19" spans="1:9">
      <c r="I19" s="25" t="s">
        <v>23</v>
      </c>
    </row>
    <row r="22" spans="1:9" s="25" customFormat="1" ht="18" customHeight="1">
      <c r="B22" s="27" t="s">
        <v>26</v>
      </c>
    </row>
    <row r="23" spans="1:9" s="25" customFormat="1" ht="19.5" customHeight="1">
      <c r="B23" s="27" t="s">
        <v>27</v>
      </c>
    </row>
  </sheetData>
  <mergeCells count="16">
    <mergeCell ref="A1:F1"/>
    <mergeCell ref="A9:B9"/>
    <mergeCell ref="A7:B7"/>
    <mergeCell ref="A10:B10"/>
    <mergeCell ref="A11:B11"/>
    <mergeCell ref="A3:B3"/>
    <mergeCell ref="A5:B5"/>
    <mergeCell ref="A6:B6"/>
    <mergeCell ref="A4:B4"/>
    <mergeCell ref="A16:B16"/>
    <mergeCell ref="A18:B18"/>
    <mergeCell ref="A12:B12"/>
    <mergeCell ref="A13:B13"/>
    <mergeCell ref="A14:B14"/>
    <mergeCell ref="A15:B15"/>
    <mergeCell ref="A17:B17"/>
  </mergeCells>
  <phoneticPr fontId="2" type="noConversion"/>
  <dataValidations count="1">
    <dataValidation type="whole" allowBlank="1" showInputMessage="1" showErrorMessage="1" promptTitle="「加班費計算依據」" prompt="包含每月固定會發給的津貼、加給、全勤、績效獎金等都應計入" sqref="C6:D6">
      <formula1>0</formula1>
      <formula2>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加班費試算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2019-01-04T07:26:17Z</cp:lastPrinted>
  <dcterms:created xsi:type="dcterms:W3CDTF">2018-12-06T04:00:05Z</dcterms:created>
  <dcterms:modified xsi:type="dcterms:W3CDTF">2019-05-03T01:22:11Z</dcterms:modified>
</cp:coreProperties>
</file>